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ottyoung/Library/CloudStorage/Dropbox-Work/Blog/Active/What's the Best Amount of Exercise?/"/>
    </mc:Choice>
  </mc:AlternateContent>
  <xr:revisionPtr revIDLastSave="0" documentId="8_{55F25028-6AD6-D14C-9E1D-3F3A71861E6C}" xr6:coauthVersionLast="47" xr6:coauthVersionMax="47" xr10:uidLastSave="{00000000-0000-0000-0000-000000000000}"/>
  <bookViews>
    <workbookView xWindow="380" yWindow="600" windowWidth="28040" windowHeight="15820" xr2:uid="{46F44334-E5C9-584B-802B-871A13CB6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2" i="1"/>
  <c r="A3" i="1"/>
  <c r="B3" i="1" s="1"/>
  <c r="A4" i="1"/>
  <c r="B4" i="1" s="1"/>
  <c r="A5" i="1"/>
  <c r="A6" i="1"/>
  <c r="D3" i="1"/>
  <c r="D4" i="1"/>
  <c r="D5" i="1"/>
  <c r="D6" i="1"/>
  <c r="D2" i="1"/>
  <c r="H6" i="1"/>
  <c r="H3" i="1"/>
  <c r="H4" i="1"/>
  <c r="H5" i="1"/>
  <c r="H2" i="1"/>
  <c r="E6" i="1" l="1"/>
  <c r="F6" i="1" s="1"/>
  <c r="G6" i="1" s="1"/>
  <c r="E2" i="1"/>
  <c r="F2" i="1" s="1"/>
  <c r="G2" i="1" s="1"/>
  <c r="I2" i="1" s="1"/>
  <c r="E5" i="1"/>
  <c r="F5" i="1" s="1"/>
  <c r="G5" i="1" s="1"/>
  <c r="E4" i="1"/>
  <c r="F4" i="1" s="1"/>
  <c r="G4" i="1" s="1"/>
  <c r="E3" i="1"/>
  <c r="F3" i="1" s="1"/>
  <c r="G3" i="1" s="1"/>
</calcChain>
</file>

<file path=xl/sharedStrings.xml><?xml version="1.0" encoding="utf-8"?>
<sst xmlns="http://schemas.openxmlformats.org/spreadsheetml/2006/main" count="8" uniqueCount="8">
  <si>
    <t>MET-hr/wk</t>
  </si>
  <si>
    <t>M</t>
  </si>
  <si>
    <t>Life Gained (Total)</t>
  </si>
  <si>
    <t>Marginal Life Gain (per minute)</t>
  </si>
  <si>
    <t>HR</t>
  </si>
  <si>
    <t>Gain for 30 Additional Minutes</t>
  </si>
  <si>
    <t>Gain (in Days)</t>
  </si>
  <si>
    <t>Time Cost (in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</si>
</sst>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0D7C-8B66-E74F-82D7-2F621CD75749}">
  <dimension ref="A1:I6"/>
  <sheetViews>
    <sheetView tabSelected="1" workbookViewId="0">
      <selection activeCell="I3" sqref="I3"/>
    </sheetView>
  </sheetViews>
  <sheetFormatPr baseColWidth="10" defaultRowHeight="16" x14ac:dyDescent="0.2"/>
  <cols>
    <col min="4" max="4" width="16" customWidth="1"/>
    <col min="5" max="5" width="13.33203125" customWidth="1"/>
  </cols>
  <sheetData>
    <row r="1" spans="1:9" ht="62" customHeight="1" x14ac:dyDescent="0.2">
      <c r="A1" t="s">
        <v>0</v>
      </c>
      <c r="B1" t="s">
        <v>1</v>
      </c>
      <c r="C1" t="s">
        <v>4</v>
      </c>
      <c r="D1" s="1" t="s">
        <v>2</v>
      </c>
      <c r="E1" s="1" t="s">
        <v>3</v>
      </c>
      <c r="F1" s="1" t="s">
        <v>5</v>
      </c>
      <c r="G1" s="1" t="s">
        <v>6</v>
      </c>
      <c r="H1" s="1" t="s">
        <v>7</v>
      </c>
    </row>
    <row r="2" spans="1:9" x14ac:dyDescent="0.2">
      <c r="A2">
        <v>3.75</v>
      </c>
      <c r="B2">
        <f>A2/7.5 * 150</f>
        <v>75</v>
      </c>
      <c r="C2">
        <v>0.8</v>
      </c>
      <c r="D2">
        <f>4.5*((-LN(C2))/(-LN(0.59)))</f>
        <v>1.9031153695105225</v>
      </c>
      <c r="E2">
        <f>D2/B2</f>
        <v>2.5374871593473635E-2</v>
      </c>
      <c r="F2">
        <f>E2*30</f>
        <v>0.76124614780420907</v>
      </c>
      <c r="G2">
        <f>F2*365.25</f>
        <v>278.04515548548738</v>
      </c>
      <c r="H2">
        <f>30*40/10080 * 365.25</f>
        <v>43.482142857142854</v>
      </c>
      <c r="I2">
        <f>G2/H2</f>
        <v>6.394467641555357</v>
      </c>
    </row>
    <row r="3" spans="1:9" x14ac:dyDescent="0.2">
      <c r="A3">
        <f>(15-7.5)/2+7.5</f>
        <v>11.25</v>
      </c>
      <c r="B3">
        <f t="shared" ref="B3:B6" si="0">A3/7.5 * 150</f>
        <v>225</v>
      </c>
      <c r="C3">
        <v>0.69</v>
      </c>
      <c r="D3">
        <f t="shared" ref="D3:D6" si="1">4.5*((-LN(C3))/(-LN(0.59)))</f>
        <v>3.1646757926142186</v>
      </c>
      <c r="E3">
        <f>(D3-D2)/(B3-B2)</f>
        <v>8.4104028206913074E-3</v>
      </c>
      <c r="F3">
        <f t="shared" ref="F3:F6" si="2">E3*30</f>
        <v>0.25231208462073923</v>
      </c>
      <c r="G3">
        <f t="shared" ref="G3:G6" si="3">F3*365.25</f>
        <v>92.156988907725008</v>
      </c>
      <c r="H3">
        <f t="shared" ref="H3:H6" si="4">30*40/10080 * 365.25</f>
        <v>43.482142857142854</v>
      </c>
    </row>
    <row r="4" spans="1:9" x14ac:dyDescent="0.2">
      <c r="A4">
        <f>(22.5-15)/2+15</f>
        <v>18.75</v>
      </c>
      <c r="B4">
        <f t="shared" si="0"/>
        <v>375</v>
      </c>
      <c r="C4">
        <v>0.63</v>
      </c>
      <c r="D4">
        <f t="shared" si="1"/>
        <v>3.9405431133383368</v>
      </c>
      <c r="E4">
        <f>(D4-D3)/(B4-B3)</f>
        <v>5.1724488048274552E-3</v>
      </c>
      <c r="F4">
        <f t="shared" si="2"/>
        <v>0.15517346414482366</v>
      </c>
      <c r="G4">
        <f t="shared" si="3"/>
        <v>56.67710777889684</v>
      </c>
      <c r="H4">
        <f t="shared" si="4"/>
        <v>43.482142857142854</v>
      </c>
    </row>
    <row r="5" spans="1:9" x14ac:dyDescent="0.2">
      <c r="A5">
        <f>(40-22.5)/2+22.5</f>
        <v>31.25</v>
      </c>
      <c r="B5">
        <f t="shared" si="0"/>
        <v>625</v>
      </c>
      <c r="C5">
        <v>0.61</v>
      </c>
      <c r="D5">
        <f t="shared" si="1"/>
        <v>4.215685022479625</v>
      </c>
      <c r="E5">
        <f>(D5-D4)/(B5-B4)</f>
        <v>1.1005676365651524E-3</v>
      </c>
      <c r="F5">
        <f t="shared" si="2"/>
        <v>3.3017029096954573E-2</v>
      </c>
      <c r="G5">
        <f t="shared" si="3"/>
        <v>12.059469877662657</v>
      </c>
      <c r="H5">
        <f t="shared" si="4"/>
        <v>43.482142857142854</v>
      </c>
    </row>
    <row r="6" spans="1:9" x14ac:dyDescent="0.2">
      <c r="A6">
        <f>(75-40)/2+40</f>
        <v>57.5</v>
      </c>
      <c r="B6">
        <f t="shared" si="0"/>
        <v>1150</v>
      </c>
      <c r="C6">
        <v>0.61</v>
      </c>
      <c r="D6">
        <f t="shared" si="1"/>
        <v>4.215685022479625</v>
      </c>
      <c r="E6">
        <f>(D6-D5)/(B6-B5)</f>
        <v>0</v>
      </c>
      <c r="F6">
        <f t="shared" si="2"/>
        <v>0</v>
      </c>
      <c r="G6">
        <f t="shared" si="3"/>
        <v>0</v>
      </c>
      <c r="H6">
        <f t="shared" si="4"/>
        <v>43.482142857142854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Young</dc:creator>
  <cp:lastModifiedBy>Scott Young</cp:lastModifiedBy>
  <dcterms:created xsi:type="dcterms:W3CDTF">2026-06-09T15:42:06Z</dcterms:created>
  <dcterms:modified xsi:type="dcterms:W3CDTF">2026-06-15T17:09:12Z</dcterms:modified>
</cp:coreProperties>
</file>